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1"/>
  </bookViews>
  <sheets>
    <sheet name="ПР № 12" sheetId="1" state="hidden" r:id="rId1"/>
    <sheet name="пр №2." sheetId="2" r:id="rId2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<sst xmlns="http://schemas.openxmlformats.org/spreadsheetml/2006/main" count="99" uniqueCount="98">
  <si>
    <t xml:space="preserve">Сумма 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</si>
  <si>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</si>
  <si>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</si>
  <si>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</si>
  <si>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</si>
  <si>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</si>
  <si>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</si>
  <si>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</si>
  <si>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</si>
  <si>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#Н/Д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</si>
  <si>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</si>
  <si>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</si>
  <si>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</si>
  <si>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</si>
  <si>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</si>
  <si>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</si>
  <si>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</si>
  <si>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</si>
  <si>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</si>
  <si>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№ 
п/п</t>
  </si>
  <si>
    <t xml:space="preserve">от 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</si>
  <si>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</si>
  <si>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</si>
  <si>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</si>
  <si>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</si>
  <si>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</si>
  <si>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</si>
  <si>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</si>
  <si>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</si>
  <si>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</si>
  <si>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</si>
  <si>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</si>
  <si>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</si>
  <si>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</si>
  <si>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</si>
  <si>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</si>
  <si>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</si>
  <si>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</si>
  <si>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</si>
  <si>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</si>
  <si>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</si>
  <si>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</si>
  <si>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</si>
  <si>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</si>
  <si>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</si>
  <si>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</si>
  <si>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</si>
  <si>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</si>
  <si>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</si>
  <si>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</si>
  <si>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</si>
  <si>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</si>
  <si>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</si>
  <si>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</si>
  <si>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</si>
  <si>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</si>
  <si>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</si>
  <si>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</si>
  <si>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</si>
  <si>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</si>
  <si>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</si>
  <si>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</si>
  <si>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</si>
  <si>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</si>
  <si>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</si>
  <si>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</si>
  <si>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</si>
  <si>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</si>
  <si>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</si>
  <si>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</si>
  <si>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</si>
  <si>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</si>
  <si>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</si>
  <si>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</si>
  <si>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</si>
  <si>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</si>
  <si>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</si>
  <si>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</si>
  <si>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</si>
  <si>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</si>
  <si>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</si>
  <si>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</si>
  <si>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</si>
  <si>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0102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</si>
  <si>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</si>
  <si>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</si>
  <si>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</si>
  <si>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ФИЗИЧЕСКАЯ КУЛЬТУРА                          И СПОРТ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</si>
  <si>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</si>
  <si>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</si>
  <si>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</t>
  </si>
  <si>
    <t>% исполнения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</si>
  <si>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</si>
  <si>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</si>
  <si>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Ожидаемые расходы бюджета Заволжского городского поселения
 за 2023 год 
</t>
  </si>
  <si>
    <t>Факт                               по состоянию             на 01.10.2023 г.</t>
  </si>
  <si>
    <t>Ожидаемое исполнение</t>
  </si>
  <si>
    <t>% исполнения                                               за 2023 год                                                                    ( по ожидаемому исполнению)% исполнения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</si>
</sst>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54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4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>
      <alignment/>
      <protection/>
    </xf>
    <xf numFmtId="49" fontId="5" fillId="0" borderId="0" xfId="57" applyNumberFormat="1" applyFont="1">
      <alignment/>
      <protection/>
    </xf>
    <xf numFmtId="0" fontId="4" fillId="0" borderId="11" xfId="57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 wrapText="1"/>
      <protection/>
    </xf>
    <xf numFmtId="49" fontId="4" fillId="0" borderId="14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/>
      <protection/>
    </xf>
    <xf numFmtId="3" fontId="4" fillId="0" borderId="0" xfId="57" applyNumberFormat="1" applyFont="1">
      <alignment/>
      <protection/>
    </xf>
    <xf numFmtId="49" fontId="5" fillId="0" borderId="0" xfId="57" applyNumberFormat="1" applyFont="1" applyFill="1">
      <alignment/>
      <protection/>
    </xf>
    <xf numFmtId="173" fontId="4" fillId="0" borderId="11" xfId="57" applyNumberFormat="1" applyFont="1" applyFill="1" applyBorder="1" applyAlignment="1">
      <alignment horizont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173" fontId="5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32" borderId="14" xfId="0" applyFont="1" applyFill="1" applyBorder="1" applyAlignment="1">
      <alignment/>
    </xf>
    <xf numFmtId="0" fontId="10" fillId="32" borderId="14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2" borderId="12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shrinkToFit="1"/>
    </xf>
    <xf numFmtId="4" fontId="13" fillId="32" borderId="11" xfId="0" applyNumberFormat="1" applyFont="1" applyFill="1" applyBorder="1" applyAlignment="1">
      <alignment horizontal="center" vertical="center" shrinkToFit="1"/>
    </xf>
    <xf numFmtId="4" fontId="3" fillId="32" borderId="11" xfId="0" applyNumberFormat="1" applyFont="1" applyFill="1" applyBorder="1" applyAlignment="1">
      <alignment horizontal="center" vertical="center" shrinkToFit="1"/>
    </xf>
    <xf numFmtId="172" fontId="3" fillId="32" borderId="11" xfId="0" applyNumberFormat="1" applyFont="1" applyFill="1" applyBorder="1" applyAlignment="1">
      <alignment horizontal="center" vertical="center" shrinkToFit="1"/>
    </xf>
    <xf numFmtId="172" fontId="13" fillId="32" borderId="11" xfId="0" applyNumberFormat="1" applyFont="1" applyFill="1" applyBorder="1" applyAlignment="1">
      <alignment horizontal="center" vertical="center" shrinkToFit="1"/>
    </xf>
    <xf numFmtId="49" fontId="9" fillId="32" borderId="11" xfId="0" applyNumberFormat="1" applyFont="1" applyFill="1" applyBorder="1" applyAlignment="1">
      <alignment horizontal="center" vertical="center" shrinkToFit="1"/>
    </xf>
    <xf numFmtId="173" fontId="8" fillId="0" borderId="0" xfId="0" applyNumberFormat="1" applyFont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center" shrinkToFit="1"/>
    </xf>
    <xf numFmtId="3" fontId="13" fillId="32" borderId="11" xfId="0" applyNumberFormat="1" applyFont="1" applyFill="1" applyBorder="1" applyAlignment="1">
      <alignment horizontal="center" vertical="center" shrinkToFit="1"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left" wrapText="1"/>
      <protection/>
    </xf>
    <xf numFmtId="0" fontId="4" fillId="0" borderId="22" xfId="57" applyFont="1" applyFill="1" applyBorder="1" applyAlignment="1">
      <alignment horizontal="left" wrapText="1"/>
      <protection/>
    </xf>
    <xf numFmtId="0" fontId="4" fillId="0" borderId="23" xfId="57" applyFont="1" applyFill="1" applyBorder="1" applyAlignment="1">
      <alignment horizontal="left" wrapText="1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22" xfId="57" applyFont="1" applyFill="1" applyBorder="1" applyAlignment="1">
      <alignment horizontal="left" vertical="center"/>
      <protection/>
    </xf>
    <xf numFmtId="0" fontId="9" fillId="0" borderId="23" xfId="57" applyFont="1" applyFill="1" applyBorder="1" applyAlignment="1">
      <alignment horizontal="left" vertical="center"/>
      <protection/>
    </xf>
    <xf numFmtId="49" fontId="4" fillId="0" borderId="14" xfId="57" applyNumberFormat="1" applyFont="1" applyBorder="1" applyAlignment="1">
      <alignment vertical="center" wrapText="1"/>
      <protection/>
    </xf>
    <xf numFmtId="49" fontId="4" fillId="0" borderId="23" xfId="57" applyNumberFormat="1" applyFont="1" applyBorder="1" applyAlignment="1">
      <alignment vertical="center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5" fillId="0" borderId="0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/>
      <protection/>
    </xf>
    <xf numFmtId="0" fontId="9" fillId="32" borderId="0" xfId="0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 shrinkToFit="1"/>
    </xf>
    <xf numFmtId="49" fontId="6" fillId="32" borderId="24" xfId="0" applyNumberFormat="1" applyFont="1" applyFill="1" applyBorder="1" applyAlignment="1">
      <alignment horizontal="center" vertical="center" wrapText="1" shrinkToFit="1"/>
    </xf>
    <xf numFmtId="49" fontId="6" fillId="32" borderId="12" xfId="0" applyNumberFormat="1" applyFont="1" applyFill="1" applyBorder="1" applyAlignment="1">
      <alignment horizontal="center" vertical="center" wrapText="1" shrinkToFit="1"/>
    </xf>
    <xf numFmtId="49" fontId="8" fillId="32" borderId="15" xfId="0" applyNumberFormat="1" applyFont="1" applyFill="1" applyBorder="1" applyAlignment="1">
      <alignment horizontal="center" vertical="center" wrapText="1" shrinkToFit="1"/>
    </xf>
    <xf numFmtId="0" fontId="8" fillId="32" borderId="11" xfId="0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8" fillId="32" borderId="25" xfId="0" applyNumberFormat="1" applyFont="1" applyFill="1" applyBorder="1" applyAlignment="1">
      <alignment horizontal="center" vertical="center" wrapText="1" shrinkToFit="1"/>
    </xf>
    <xf numFmtId="49" fontId="8" fillId="32" borderId="13" xfId="0" applyNumberFormat="1" applyFont="1" applyFill="1" applyBorder="1" applyAlignment="1">
      <alignment horizontal="center" vertical="center" wrapText="1" shrinkToFit="1"/>
    </xf>
    <xf numFmtId="0" fontId="9" fillId="32" borderId="14" xfId="0" applyFont="1" applyFill="1" applyBorder="1" applyAlignment="1">
      <alignment horizontal="center" vertical="center" wrapText="1"/>
    </xf>
    <xf numFmtId="0" fontId="14" fillId="0" borderId="26" xfId="65" applyNumberFormat="1" applyFont="1" applyFill="1" applyBorder="1" applyAlignment="1">
      <alignment horizontal="center" vertical="top" wrapText="1"/>
    </xf>
    <xf numFmtId="0" fontId="12" fillId="0" borderId="26" xfId="44" applyNumberFormat="1" applyFont="1" applyFill="1" applyBorder="1" applyAlignment="1">
      <alignment horizontal="center" vertical="top" wrapText="1"/>
    </xf>
    <xf numFmtId="0" fontId="14" fillId="0" borderId="26" xfId="44" applyNumberFormat="1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wrapText="1"/>
    </xf>
    <xf numFmtId="17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173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 vertical="center"/>
    </xf>
    <xf numFmtId="173" fontId="13" fillId="0" borderId="11" xfId="0" applyNumberFormat="1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69" t="s">
        <v>10</v>
      </c>
      <c r="I1" s="69"/>
      <c r="J1" s="69"/>
    </row>
    <row r="2" spans="1:10" ht="34.5" customHeight="1">
      <c r="A2" s="2"/>
      <c r="B2" s="2"/>
      <c r="C2" s="2"/>
      <c r="D2" s="2"/>
      <c r="E2" s="2"/>
      <c r="F2" s="2"/>
      <c r="G2" s="76" t="s">
        <v>37</v>
      </c>
      <c r="H2" s="77"/>
      <c r="I2" s="77"/>
      <c r="J2" s="77"/>
    </row>
    <row r="3" spans="1:10" ht="19.5" customHeight="1">
      <c r="A3" s="2"/>
      <c r="B3" s="2"/>
      <c r="C3" s="2"/>
      <c r="D3" s="2"/>
      <c r="E3" s="2"/>
      <c r="F3" s="2"/>
      <c r="G3" s="69" t="s">
        <v>21</v>
      </c>
      <c r="H3" s="69"/>
      <c r="I3" s="69"/>
      <c r="J3" s="69"/>
    </row>
    <row r="4" spans="1:10" ht="19.5" customHeight="1">
      <c r="A4" s="2"/>
      <c r="B4" s="2"/>
      <c r="C4" s="2"/>
      <c r="D4" s="2"/>
      <c r="E4" s="2"/>
      <c r="F4" s="2"/>
      <c r="G4" s="69" t="s">
        <v>39</v>
      </c>
      <c r="H4" s="69"/>
      <c r="I4" s="69"/>
      <c r="J4" s="69"/>
    </row>
    <row r="5" spans="1:10" ht="15">
      <c r="A5" s="2"/>
      <c r="B5" s="2"/>
      <c r="C5" s="2"/>
      <c r="D5" s="2"/>
      <c r="E5" s="2"/>
      <c r="F5" s="2"/>
      <c r="G5" s="69" t="s">
        <v>20</v>
      </c>
      <c r="H5" s="69"/>
      <c r="I5" s="69" t="s">
        <v>36</v>
      </c>
      <c r="J5" s="69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78" t="s">
        <v>38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16</v>
      </c>
      <c r="B9" s="72" t="s">
        <v>41</v>
      </c>
      <c r="C9" s="73"/>
      <c r="D9" s="73"/>
      <c r="E9" s="73"/>
      <c r="F9" s="73"/>
      <c r="G9" s="73"/>
      <c r="H9" s="73"/>
      <c r="I9" s="73"/>
      <c r="J9" s="73"/>
    </row>
    <row r="10" spans="1:10" ht="30.75" customHeight="1">
      <c r="A10" s="57" t="s">
        <v>19</v>
      </c>
      <c r="B10" s="59" t="s">
        <v>11</v>
      </c>
      <c r="C10" s="59"/>
      <c r="D10" s="59" t="s">
        <v>12</v>
      </c>
      <c r="E10" s="56" t="s">
        <v>33</v>
      </c>
      <c r="F10" s="56"/>
      <c r="G10" s="56"/>
      <c r="H10" s="56"/>
      <c r="I10" s="74" t="s">
        <v>13</v>
      </c>
      <c r="J10" s="74" t="s">
        <v>14</v>
      </c>
    </row>
    <row r="11" spans="1:10" ht="69" customHeight="1" thickBot="1">
      <c r="A11" s="58"/>
      <c r="B11" s="59"/>
      <c r="C11" s="59"/>
      <c r="D11" s="59"/>
      <c r="E11" s="6" t="s">
        <v>30</v>
      </c>
      <c r="F11" s="6" t="s">
        <v>31</v>
      </c>
      <c r="G11" s="6" t="s">
        <v>32</v>
      </c>
      <c r="H11" s="6" t="s">
        <v>42</v>
      </c>
      <c r="I11" s="75"/>
      <c r="J11" s="75"/>
    </row>
    <row r="12" spans="1:10" ht="167.25" customHeight="1">
      <c r="A12" s="7" t="s">
        <v>15</v>
      </c>
      <c r="B12" s="46" t="s">
        <v>18</v>
      </c>
      <c r="C12" s="47"/>
      <c r="D12" s="8" t="s">
        <v>22</v>
      </c>
      <c r="E12" s="8"/>
      <c r="F12" s="9"/>
      <c r="G12" s="9"/>
      <c r="H12" s="9"/>
      <c r="I12" s="10" t="s">
        <v>23</v>
      </c>
      <c r="J12" s="11" t="s">
        <v>24</v>
      </c>
    </row>
    <row r="13" spans="1:10" ht="30.75" customHeight="1">
      <c r="A13" s="7"/>
      <c r="B13" s="66" t="s">
        <v>25</v>
      </c>
      <c r="C13" s="67"/>
      <c r="D13" s="7"/>
      <c r="E13" s="17" t="s">
        <v>40</v>
      </c>
      <c r="F13" s="18" t="s">
        <v>17</v>
      </c>
      <c r="G13" s="18" t="s">
        <v>17</v>
      </c>
      <c r="H13" s="9" t="s">
        <v>43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26</v>
      </c>
      <c r="B15" s="68" t="s">
        <v>45</v>
      </c>
      <c r="C15" s="69"/>
      <c r="D15" s="69"/>
      <c r="E15" s="69"/>
      <c r="F15" s="69"/>
      <c r="G15" s="69"/>
      <c r="H15" s="69"/>
      <c r="I15" s="69"/>
      <c r="J15" s="69"/>
    </row>
    <row r="16" spans="1:10" ht="50.25" customHeight="1">
      <c r="A16" s="50" t="s">
        <v>27</v>
      </c>
      <c r="B16" s="51"/>
      <c r="C16" s="51"/>
      <c r="D16" s="51"/>
      <c r="E16" s="51"/>
      <c r="F16" s="51"/>
      <c r="G16" s="52"/>
      <c r="H16" s="48" t="s">
        <v>34</v>
      </c>
      <c r="I16" s="70" t="s">
        <v>35</v>
      </c>
      <c r="J16" s="70" t="s">
        <v>44</v>
      </c>
    </row>
    <row r="17" spans="1:10" ht="120.75" customHeight="1">
      <c r="A17" s="53"/>
      <c r="B17" s="54"/>
      <c r="C17" s="54"/>
      <c r="D17" s="54"/>
      <c r="E17" s="54"/>
      <c r="F17" s="54"/>
      <c r="G17" s="55"/>
      <c r="H17" s="49"/>
      <c r="I17" s="71"/>
      <c r="J17" s="71"/>
    </row>
    <row r="18" spans="1:10" ht="30" customHeight="1" hidden="1">
      <c r="A18" s="60" t="s">
        <v>28</v>
      </c>
      <c r="B18" s="61"/>
      <c r="C18" s="61"/>
      <c r="D18" s="61"/>
      <c r="E18" s="61"/>
      <c r="F18" s="61"/>
      <c r="G18" s="62"/>
      <c r="H18" s="16"/>
      <c r="I18" s="16"/>
      <c r="J18" s="16"/>
    </row>
    <row r="19" spans="1:10" ht="33.75" customHeight="1">
      <c r="A19" s="63" t="s">
        <v>29</v>
      </c>
      <c r="B19" s="64"/>
      <c r="C19" s="64"/>
      <c r="D19" s="64"/>
      <c r="E19" s="64"/>
      <c r="F19" s="64"/>
      <c r="G19" s="65"/>
      <c r="H19" s="19">
        <v>5800</v>
      </c>
      <c r="I19" s="19">
        <v>5800</v>
      </c>
      <c r="J19" s="19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zoomScalePageLayoutView="0" workbookViewId="0" topLeftCell="B1">
      <selection activeCell="H32" sqref="H32"/>
    </sheetView>
  </sheetViews>
  <sheetFormatPr defaultColWidth="8.88671875" defaultRowHeight="12.75"/>
  <cols>
    <col min="1" max="1" width="0" style="20" hidden="1" customWidth="1"/>
    <col min="2" max="2" width="6.6640625" style="26" customWidth="1"/>
    <col min="3" max="3" width="33.21484375" style="26" customWidth="1"/>
    <col min="4" max="4" width="11.4453125" style="40" customWidth="1"/>
    <col min="5" max="5" width="10.4453125" style="27" customWidth="1"/>
    <col min="6" max="6" width="10.99609375" style="27" customWidth="1"/>
    <col min="7" max="7" width="12.6640625" style="27" customWidth="1"/>
    <col min="8" max="8" width="9.5546875" style="28" customWidth="1"/>
    <col min="9" max="9" width="8.88671875" style="27" customWidth="1"/>
    <col min="10" max="10" width="11.3359375" style="20" bestFit="1" customWidth="1"/>
    <col min="11" max="11" width="12.21484375" style="20" bestFit="1" customWidth="1"/>
    <col min="12" max="15" width="8.88671875" style="20" customWidth="1"/>
    <col min="16" max="16" width="9.88671875" style="20" customWidth="1"/>
    <col min="17" max="16384" width="8.88671875" style="20" customWidth="1"/>
  </cols>
  <sheetData>
    <row r="1" spans="1:8" ht="78.75" customHeight="1">
      <c r="A1" s="21"/>
      <c r="B1" s="80" t="s">
        <v>94</v>
      </c>
      <c r="C1" s="80"/>
      <c r="D1" s="80"/>
      <c r="E1" s="80"/>
      <c r="F1" s="80"/>
      <c r="G1" s="88"/>
      <c r="H1" s="88"/>
    </row>
    <row r="2" spans="1:8" ht="15.75">
      <c r="A2" s="22" t="s">
        <v>9</v>
      </c>
      <c r="B2" s="23"/>
      <c r="C2" s="23"/>
      <c r="D2" s="104"/>
      <c r="E2" s="104"/>
      <c r="F2" s="104"/>
      <c r="H2" s="27" t="s">
        <v>56</v>
      </c>
    </row>
    <row r="3" spans="1:8" ht="15" customHeight="1">
      <c r="A3" s="24"/>
      <c r="B3" s="81" t="s">
        <v>57</v>
      </c>
      <c r="C3" s="84" t="s">
        <v>58</v>
      </c>
      <c r="D3" s="85" t="s">
        <v>0</v>
      </c>
      <c r="E3" s="85"/>
      <c r="F3" s="85"/>
      <c r="G3" s="105"/>
      <c r="H3" s="105"/>
    </row>
    <row r="4" spans="1:8" ht="12.75" customHeight="1">
      <c r="A4" s="24"/>
      <c r="B4" s="82"/>
      <c r="C4" s="89"/>
      <c r="D4" s="86" t="s">
        <v>90</v>
      </c>
      <c r="E4" s="87" t="s">
        <v>95</v>
      </c>
      <c r="F4" s="87" t="s">
        <v>91</v>
      </c>
      <c r="G4" s="97" t="s">
        <v>96</v>
      </c>
      <c r="H4" s="98" t="s">
        <v>97</v>
      </c>
    </row>
    <row r="5" spans="1:8" ht="58.5" customHeight="1">
      <c r="A5" s="24"/>
      <c r="B5" s="83"/>
      <c r="C5" s="90"/>
      <c r="D5" s="86"/>
      <c r="E5" s="87"/>
      <c r="F5" s="87"/>
      <c r="G5" s="99"/>
      <c r="H5" s="100"/>
    </row>
    <row r="6" spans="1:9" ht="32.25" customHeight="1">
      <c r="A6" s="25"/>
      <c r="B6" s="35" t="s">
        <v>59</v>
      </c>
      <c r="C6" s="91" t="s">
        <v>60</v>
      </c>
      <c r="D6" s="31">
        <f>D7+D8+D10+D11+D9</f>
        <v>17324259.63</v>
      </c>
      <c r="E6" s="31">
        <f>E7+E8+E10+E11+E9</f>
        <v>13515048.22</v>
      </c>
      <c r="F6" s="34">
        <f>E6*100/D6</f>
        <v>78.01227012666284</v>
      </c>
      <c r="G6" s="107">
        <f>G7+G8+G9+G10+G11</f>
        <v>17224259.63</v>
      </c>
      <c r="H6" s="106">
        <v>99.4</v>
      </c>
      <c r="I6" s="36"/>
    </row>
    <row r="7" spans="1:9" ht="57.75" customHeight="1">
      <c r="A7" s="25"/>
      <c r="B7" s="37" t="s">
        <v>83</v>
      </c>
      <c r="C7" s="39" t="s">
        <v>85</v>
      </c>
      <c r="D7" s="32">
        <v>1301411.5</v>
      </c>
      <c r="E7" s="32">
        <v>572710.9</v>
      </c>
      <c r="F7" s="33">
        <f aca="true" t="shared" si="0" ref="F7:F32">E7*100/D7</f>
        <v>44.00690327386841</v>
      </c>
      <c r="G7" s="32">
        <v>1301411.5</v>
      </c>
      <c r="H7" s="101">
        <v>100</v>
      </c>
      <c r="I7" s="36"/>
    </row>
    <row r="8" spans="1:9" ht="98.25" customHeight="1">
      <c r="A8" s="25"/>
      <c r="B8" s="37" t="s">
        <v>61</v>
      </c>
      <c r="C8" s="92" t="s">
        <v>2</v>
      </c>
      <c r="D8" s="32">
        <v>9224427.91</v>
      </c>
      <c r="E8" s="32">
        <v>7320874.56</v>
      </c>
      <c r="F8" s="33">
        <f t="shared" si="0"/>
        <v>79.36399559330503</v>
      </c>
      <c r="G8" s="32">
        <v>9224427.91</v>
      </c>
      <c r="H8" s="101">
        <v>100</v>
      </c>
      <c r="I8" s="36"/>
    </row>
    <row r="9" spans="1:9" ht="69" customHeight="1">
      <c r="A9" s="25"/>
      <c r="B9" s="37" t="s">
        <v>92</v>
      </c>
      <c r="C9" s="92" t="s">
        <v>93</v>
      </c>
      <c r="D9" s="32">
        <v>806680.93</v>
      </c>
      <c r="E9" s="32">
        <v>631026.19</v>
      </c>
      <c r="F9" s="33">
        <f t="shared" si="0"/>
        <v>78.2250040297841</v>
      </c>
      <c r="G9" s="32">
        <v>806680.93</v>
      </c>
      <c r="H9" s="101">
        <v>100</v>
      </c>
      <c r="I9" s="36"/>
    </row>
    <row r="10" spans="1:9" ht="15.75">
      <c r="A10" s="24"/>
      <c r="B10" s="37" t="s">
        <v>62</v>
      </c>
      <c r="C10" s="92" t="s">
        <v>3</v>
      </c>
      <c r="D10" s="32">
        <v>100000</v>
      </c>
      <c r="E10" s="32"/>
      <c r="F10" s="33">
        <f t="shared" si="0"/>
        <v>0</v>
      </c>
      <c r="G10" s="101">
        <v>0</v>
      </c>
      <c r="H10" s="101">
        <v>0</v>
      </c>
      <c r="I10" s="36"/>
    </row>
    <row r="11" spans="1:10" ht="21" customHeight="1">
      <c r="A11" s="24"/>
      <c r="B11" s="37" t="s">
        <v>63</v>
      </c>
      <c r="C11" s="92" t="s">
        <v>4</v>
      </c>
      <c r="D11" s="32">
        <v>5891739.29</v>
      </c>
      <c r="E11" s="32">
        <v>4990436.57</v>
      </c>
      <c r="F11" s="33">
        <f t="shared" si="0"/>
        <v>84.70226404060726</v>
      </c>
      <c r="G11" s="32">
        <v>5891739.29</v>
      </c>
      <c r="H11" s="101">
        <v>100</v>
      </c>
      <c r="I11" s="36"/>
      <c r="J11" s="41"/>
    </row>
    <row r="12" spans="1:9" ht="31.5" customHeight="1">
      <c r="A12" s="24"/>
      <c r="B12" s="35" t="s">
        <v>64</v>
      </c>
      <c r="C12" s="93" t="s">
        <v>46</v>
      </c>
      <c r="D12" s="31">
        <f>D13</f>
        <v>929040</v>
      </c>
      <c r="E12" s="31">
        <f>E13</f>
        <v>746994</v>
      </c>
      <c r="F12" s="34">
        <f t="shared" si="0"/>
        <v>80.40493412554895</v>
      </c>
      <c r="G12" s="31">
        <f>G13</f>
        <v>929040</v>
      </c>
      <c r="H12" s="101">
        <v>100</v>
      </c>
      <c r="I12" s="36"/>
    </row>
    <row r="13" spans="1:9" ht="65.25" customHeight="1">
      <c r="A13" s="24"/>
      <c r="B13" s="37" t="s">
        <v>88</v>
      </c>
      <c r="C13" s="92" t="s">
        <v>89</v>
      </c>
      <c r="D13" s="32">
        <v>929040</v>
      </c>
      <c r="E13" s="32">
        <v>746994</v>
      </c>
      <c r="F13" s="33">
        <f t="shared" si="0"/>
        <v>80.40493412554895</v>
      </c>
      <c r="G13" s="32">
        <v>929040</v>
      </c>
      <c r="H13" s="102">
        <v>100</v>
      </c>
      <c r="I13" s="36"/>
    </row>
    <row r="14" spans="1:9" ht="18" customHeight="1">
      <c r="A14" s="24"/>
      <c r="B14" s="35" t="s">
        <v>65</v>
      </c>
      <c r="C14" s="93" t="s">
        <v>47</v>
      </c>
      <c r="D14" s="31">
        <f>D16+D17+D15</f>
        <v>59098101.75</v>
      </c>
      <c r="E14" s="31">
        <f>E16+E17+E15</f>
        <v>53742734.699999996</v>
      </c>
      <c r="F14" s="34">
        <f t="shared" si="0"/>
        <v>90.93817416902058</v>
      </c>
      <c r="G14" s="106">
        <f>G15+G16+G17</f>
        <v>58997149.47</v>
      </c>
      <c r="H14" s="106">
        <v>99.8</v>
      </c>
      <c r="I14" s="36"/>
    </row>
    <row r="15" spans="1:9" ht="18" customHeight="1">
      <c r="A15" s="24"/>
      <c r="B15" s="37" t="s">
        <v>84</v>
      </c>
      <c r="C15" s="94" t="s">
        <v>86</v>
      </c>
      <c r="D15" s="32">
        <v>100000</v>
      </c>
      <c r="E15" s="32"/>
      <c r="F15" s="33">
        <f t="shared" si="0"/>
        <v>0</v>
      </c>
      <c r="G15" s="101">
        <v>0</v>
      </c>
      <c r="H15" s="101">
        <v>0</v>
      </c>
      <c r="I15" s="36"/>
    </row>
    <row r="16" spans="1:9" ht="18" customHeight="1">
      <c r="A16" s="24"/>
      <c r="B16" s="37" t="s">
        <v>66</v>
      </c>
      <c r="C16" s="92" t="s">
        <v>67</v>
      </c>
      <c r="D16" s="32">
        <v>58498101.75</v>
      </c>
      <c r="E16" s="32">
        <v>53243686.98</v>
      </c>
      <c r="F16" s="33">
        <f t="shared" si="0"/>
        <v>91.01780294947775</v>
      </c>
      <c r="G16" s="32">
        <v>58498101.75</v>
      </c>
      <c r="H16" s="101">
        <v>100</v>
      </c>
      <c r="I16" s="36"/>
    </row>
    <row r="17" spans="1:9" ht="19.5" customHeight="1">
      <c r="A17" s="24"/>
      <c r="B17" s="37" t="s">
        <v>68</v>
      </c>
      <c r="C17" s="92" t="s">
        <v>48</v>
      </c>
      <c r="D17" s="32">
        <v>500000</v>
      </c>
      <c r="E17" s="32">
        <v>499047.72</v>
      </c>
      <c r="F17" s="33">
        <f t="shared" si="0"/>
        <v>99.809544</v>
      </c>
      <c r="G17" s="32">
        <v>499047.72</v>
      </c>
      <c r="H17" s="101">
        <v>99.8</v>
      </c>
      <c r="I17" s="36"/>
    </row>
    <row r="18" spans="1:9" ht="33" customHeight="1">
      <c r="A18" s="24"/>
      <c r="B18" s="35" t="s">
        <v>69</v>
      </c>
      <c r="C18" s="93" t="s">
        <v>5</v>
      </c>
      <c r="D18" s="31">
        <f>D19+D20+D21+D22</f>
        <v>207368040</v>
      </c>
      <c r="E18" s="31">
        <f>E19+E20+E21+E22</f>
        <v>161015213.51000002</v>
      </c>
      <c r="F18" s="34">
        <f t="shared" si="0"/>
        <v>77.64707305426623</v>
      </c>
      <c r="G18" s="111">
        <f>G19+G20+G21+G22</f>
        <v>207368040</v>
      </c>
      <c r="H18" s="112">
        <v>100</v>
      </c>
      <c r="I18" s="36"/>
    </row>
    <row r="19" spans="1:8" ht="18" customHeight="1">
      <c r="A19" s="24"/>
      <c r="B19" s="37" t="s">
        <v>70</v>
      </c>
      <c r="C19" s="92" t="s">
        <v>6</v>
      </c>
      <c r="D19" s="32">
        <v>6564521.55</v>
      </c>
      <c r="E19" s="32">
        <v>2834255.59</v>
      </c>
      <c r="F19" s="33">
        <f t="shared" si="0"/>
        <v>43.17535662595243</v>
      </c>
      <c r="G19" s="32">
        <v>6564521.55</v>
      </c>
      <c r="H19" s="101">
        <v>100</v>
      </c>
    </row>
    <row r="20" spans="1:8" ht="18" customHeight="1">
      <c r="A20" s="24"/>
      <c r="B20" s="37" t="s">
        <v>71</v>
      </c>
      <c r="C20" s="92" t="s">
        <v>7</v>
      </c>
      <c r="D20" s="32">
        <v>642150</v>
      </c>
      <c r="E20" s="32">
        <v>580000</v>
      </c>
      <c r="F20" s="33">
        <f t="shared" si="0"/>
        <v>90.32157595577357</v>
      </c>
      <c r="G20" s="32">
        <v>642150</v>
      </c>
      <c r="H20" s="101">
        <v>100</v>
      </c>
    </row>
    <row r="21" spans="1:8" ht="15" customHeight="1">
      <c r="A21" s="24"/>
      <c r="B21" s="37" t="s">
        <v>72</v>
      </c>
      <c r="C21" s="92" t="s">
        <v>8</v>
      </c>
      <c r="D21" s="32">
        <v>16372733.29</v>
      </c>
      <c r="E21" s="32">
        <v>9585016.87</v>
      </c>
      <c r="F21" s="33">
        <f t="shared" si="0"/>
        <v>58.542557923753975</v>
      </c>
      <c r="G21" s="32">
        <v>16372733.29</v>
      </c>
      <c r="H21" s="101">
        <v>100</v>
      </c>
    </row>
    <row r="22" spans="1:8" ht="34.5" customHeight="1">
      <c r="A22" s="24"/>
      <c r="B22" s="37" t="s">
        <v>73</v>
      </c>
      <c r="C22" s="92" t="s">
        <v>74</v>
      </c>
      <c r="D22" s="32">
        <v>183788635.16</v>
      </c>
      <c r="E22" s="32">
        <v>148015941.05</v>
      </c>
      <c r="F22" s="33">
        <f t="shared" si="0"/>
        <v>80.53595964796327</v>
      </c>
      <c r="G22" s="32">
        <v>183788635.16</v>
      </c>
      <c r="H22" s="101">
        <v>100</v>
      </c>
    </row>
    <row r="23" spans="1:9" ht="14.25" customHeight="1">
      <c r="A23" s="24"/>
      <c r="B23" s="35" t="s">
        <v>75</v>
      </c>
      <c r="C23" s="93" t="s">
        <v>49</v>
      </c>
      <c r="D23" s="31">
        <f>D24</f>
        <v>21000</v>
      </c>
      <c r="E23" s="31">
        <f>E24</f>
        <v>21000</v>
      </c>
      <c r="F23" s="45">
        <f t="shared" si="0"/>
        <v>100</v>
      </c>
      <c r="G23" s="106">
        <v>21000</v>
      </c>
      <c r="H23" s="108">
        <v>100</v>
      </c>
      <c r="I23" s="36"/>
    </row>
    <row r="24" spans="1:9" ht="24.75" customHeight="1">
      <c r="A24" s="24"/>
      <c r="B24" s="37" t="s">
        <v>76</v>
      </c>
      <c r="C24" s="92" t="s">
        <v>1</v>
      </c>
      <c r="D24" s="32">
        <v>21000</v>
      </c>
      <c r="E24" s="32">
        <v>21000</v>
      </c>
      <c r="F24" s="44">
        <f t="shared" si="0"/>
        <v>100</v>
      </c>
      <c r="G24" s="32">
        <v>21000</v>
      </c>
      <c r="H24" s="103">
        <v>100</v>
      </c>
      <c r="I24" s="36"/>
    </row>
    <row r="25" spans="1:9" ht="18" customHeight="1">
      <c r="A25" s="24"/>
      <c r="B25" s="35" t="s">
        <v>77</v>
      </c>
      <c r="C25" s="93" t="s">
        <v>50</v>
      </c>
      <c r="D25" s="31">
        <f>D26</f>
        <v>24779728.52</v>
      </c>
      <c r="E25" s="31">
        <f>E26</f>
        <v>16763407.05</v>
      </c>
      <c r="F25" s="34">
        <f t="shared" si="0"/>
        <v>67.6496800054531</v>
      </c>
      <c r="G25" s="106">
        <f>G26</f>
        <v>24779728.52</v>
      </c>
      <c r="H25" s="108">
        <v>100</v>
      </c>
      <c r="I25" s="36"/>
    </row>
    <row r="26" spans="1:11" ht="15.75" customHeight="1">
      <c r="A26" s="24"/>
      <c r="B26" s="37" t="s">
        <v>78</v>
      </c>
      <c r="C26" s="92" t="s">
        <v>51</v>
      </c>
      <c r="D26" s="32">
        <v>24779728.52</v>
      </c>
      <c r="E26" s="32">
        <v>16763407.05</v>
      </c>
      <c r="F26" s="33">
        <f t="shared" si="0"/>
        <v>67.6496800054531</v>
      </c>
      <c r="G26" s="32">
        <v>24779728.52</v>
      </c>
      <c r="H26" s="109">
        <v>100</v>
      </c>
      <c r="I26" s="42"/>
      <c r="J26" s="43"/>
      <c r="K26" s="41"/>
    </row>
    <row r="27" spans="1:9" ht="16.5" customHeight="1">
      <c r="A27" s="24"/>
      <c r="B27" s="37" t="s">
        <v>79</v>
      </c>
      <c r="C27" s="93" t="s">
        <v>52</v>
      </c>
      <c r="D27" s="31">
        <f>D28+D29</f>
        <v>307484</v>
      </c>
      <c r="E27" s="31">
        <f>E28+E29</f>
        <v>167000</v>
      </c>
      <c r="F27" s="34">
        <f t="shared" si="0"/>
        <v>54.31176906765881</v>
      </c>
      <c r="G27" s="106">
        <f>G28+G29</f>
        <v>305000</v>
      </c>
      <c r="H27" s="108">
        <v>99.2</v>
      </c>
      <c r="I27" s="36"/>
    </row>
    <row r="28" spans="1:9" ht="17.25" customHeight="1">
      <c r="A28" s="24"/>
      <c r="B28" s="37" t="s">
        <v>80</v>
      </c>
      <c r="C28" s="92" t="s">
        <v>53</v>
      </c>
      <c r="D28" s="32">
        <v>185000</v>
      </c>
      <c r="E28" s="33">
        <v>137000</v>
      </c>
      <c r="F28" s="33">
        <f t="shared" si="0"/>
        <v>74.05405405405405</v>
      </c>
      <c r="G28" s="32">
        <v>185000</v>
      </c>
      <c r="H28" s="103">
        <v>100</v>
      </c>
      <c r="I28" s="36"/>
    </row>
    <row r="29" spans="1:9" ht="20.25" customHeight="1">
      <c r="A29" s="24"/>
      <c r="B29" s="37" t="s">
        <v>81</v>
      </c>
      <c r="C29" s="92" t="s">
        <v>54</v>
      </c>
      <c r="D29" s="32">
        <v>122484</v>
      </c>
      <c r="E29" s="32">
        <v>30000</v>
      </c>
      <c r="F29" s="44">
        <f t="shared" si="0"/>
        <v>24.49299500342902</v>
      </c>
      <c r="G29" s="101">
        <v>120000</v>
      </c>
      <c r="H29" s="103">
        <v>98</v>
      </c>
      <c r="I29" s="36"/>
    </row>
    <row r="30" spans="1:9" ht="33" customHeight="1">
      <c r="A30" s="24"/>
      <c r="B30" s="38">
        <v>1100</v>
      </c>
      <c r="C30" s="93" t="s">
        <v>87</v>
      </c>
      <c r="D30" s="31">
        <f>D31</f>
        <v>700158.03</v>
      </c>
      <c r="E30" s="31">
        <f>E31</f>
        <v>602432.06</v>
      </c>
      <c r="F30" s="34">
        <f t="shared" si="0"/>
        <v>86.04229819373778</v>
      </c>
      <c r="G30" s="106">
        <f>G31</f>
        <v>700158.03</v>
      </c>
      <c r="H30" s="108">
        <v>100</v>
      </c>
      <c r="I30" s="36"/>
    </row>
    <row r="31" spans="1:8" ht="15.75" customHeight="1">
      <c r="A31" s="24"/>
      <c r="B31" s="30">
        <v>1101</v>
      </c>
      <c r="C31" s="95" t="s">
        <v>55</v>
      </c>
      <c r="D31" s="32">
        <v>700158.03</v>
      </c>
      <c r="E31" s="32">
        <v>602432.06</v>
      </c>
      <c r="F31" s="33">
        <f t="shared" si="0"/>
        <v>86.04229819373778</v>
      </c>
      <c r="G31" s="32">
        <v>700158.03</v>
      </c>
      <c r="H31" s="110">
        <v>100</v>
      </c>
    </row>
    <row r="32" spans="1:9" ht="19.5" customHeight="1">
      <c r="A32" s="24"/>
      <c r="B32" s="29"/>
      <c r="C32" s="96" t="s">
        <v>82</v>
      </c>
      <c r="D32" s="31">
        <f>D6+D12+D14+D18+D23+D25+D27+D30</f>
        <v>310527811.92999995</v>
      </c>
      <c r="E32" s="31">
        <f>E6+E12+E14+E18+E23+E25+E27+E30</f>
        <v>246573829.54000002</v>
      </c>
      <c r="F32" s="34">
        <f t="shared" si="0"/>
        <v>79.4047489683737</v>
      </c>
      <c r="G32" s="106">
        <f>G6+G12+G14+G18+G23+G25+G27+G30</f>
        <v>310324375.65</v>
      </c>
      <c r="H32" s="106">
        <v>99.9</v>
      </c>
      <c r="I32" s="36"/>
    </row>
  </sheetData>
  <sheetProtection/>
  <mergeCells count="10">
    <mergeCell ref="G4:G5"/>
    <mergeCell ref="H4:H5"/>
    <mergeCell ref="D3:H3"/>
    <mergeCell ref="B1:H1"/>
    <mergeCell ref="D2:F2"/>
    <mergeCell ref="B3:B5"/>
    <mergeCell ref="C3:C5"/>
    <mergeCell ref="D4:D5"/>
    <mergeCell ref="E4:E5"/>
    <mergeCell ref="F4:F5"/>
  </mergeCells>
  <printOptions/>
  <pageMargins left="1.299212598425197" right="0.3149606299212598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2023-11-10T03:27:52Z</cp:lastPrinted>
  <dcterms:created xsi:type="dcterms:W3CDTF">2005-02-25T08:58:00Z</dcterms:created>
  <dcterms:modified xsi:type="dcterms:W3CDTF">2023-11-10T03:40:40Z</dcterms:modified>
  <cp:category/>
  <cp:version/>
  <cp:contentType/>
  <cp:contentStatus/>
</cp:coreProperties>
</file>